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Website Works\2026 Update\Economic Statistics\Agriculture, Forestry &amp; Fishing\"/>
    </mc:Choice>
  </mc:AlternateContent>
  <xr:revisionPtr revIDLastSave="0" documentId="13_ncr:1_{4E3E45AA-8395-4D29-9672-9EB9BFDDDB11}" xr6:coauthVersionLast="47" xr6:coauthVersionMax="47" xr10:uidLastSave="{00000000-0000-0000-0000-000000000000}"/>
  <bookViews>
    <workbookView xWindow="28680" yWindow="-120" windowWidth="29040" windowHeight="15720" tabRatio="507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7" i="3" l="1"/>
  <c r="R5" i="3"/>
  <c r="R6" i="3"/>
  <c r="R7" i="3"/>
  <c r="R8" i="3"/>
  <c r="R9" i="3"/>
  <c r="R10" i="3"/>
  <c r="R11" i="3"/>
  <c r="R12" i="3"/>
  <c r="R13" i="3"/>
  <c r="R14" i="3"/>
  <c r="R15" i="3"/>
  <c r="R4" i="3"/>
  <c r="E4" i="3"/>
  <c r="D4" i="3"/>
  <c r="C4" i="3"/>
  <c r="D15" i="3" l="1"/>
  <c r="E15" i="3"/>
  <c r="F15" i="3"/>
  <c r="G15" i="3"/>
  <c r="H15" i="3"/>
  <c r="I15" i="3"/>
  <c r="J15" i="3"/>
  <c r="K15" i="3"/>
  <c r="L15" i="3"/>
  <c r="M15" i="3"/>
  <c r="C15" i="3"/>
</calcChain>
</file>

<file path=xl/sharedStrings.xml><?xml version="1.0" encoding="utf-8"?>
<sst xmlns="http://schemas.openxmlformats.org/spreadsheetml/2006/main" count="33" uniqueCount="31">
  <si>
    <t>Symbols: - = true value of zero or rounded off to zero</t>
  </si>
  <si>
    <t>Source: Ministry of Agriculture, Lands, Housing &amp; the Environment (Fisheries Division)</t>
  </si>
  <si>
    <t>Total Reef Fish - Demersals</t>
  </si>
  <si>
    <t>Ocean Pelagics</t>
  </si>
  <si>
    <t>Coastal Pelagics</t>
  </si>
  <si>
    <t>Shark</t>
  </si>
  <si>
    <t>Turtle</t>
  </si>
  <si>
    <t>Lobster</t>
  </si>
  <si>
    <t>Conch</t>
  </si>
  <si>
    <t xml:space="preserve">     Other Demerals/Reef Fish</t>
  </si>
  <si>
    <t xml:space="preserve">     Demersal/Reef Fish - Shell Fish</t>
  </si>
  <si>
    <t xml:space="preserve">     Demersal Lion</t>
  </si>
  <si>
    <t>Total</t>
  </si>
  <si>
    <t>Fishing Trips</t>
  </si>
  <si>
    <t>Fish Type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</si>
  <si>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</si>
  <si>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</si>
  <si>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</si>
  <si>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</si>
  <si>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</si>
  <si>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</si>
  <si>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</si>
  <si>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</si>
  <si>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</si>
  <si>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</si>
  <si>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</si>
  <si>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</si>
  <si>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Fish landings (pounds) January - March 2026</t>
  </si>
  <si>
    <t>Date: August 2026</t>
  </si>
  <si>
    <t>April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</si>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</sst>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7" formatCode="_-* #,##0.00_-;\-* #,##0.00_-;_-* &quot;-&quot;??_-;_-@_-"/>
    <numFmt numFmtId="168" formatCode="_ * #,##0.00_ ;_ * \-#,##0.00_ ;_ * &quot;-&quot;??_ ;_ @_ "/>
    <numFmt numFmtId="169" formatCode="_-&quot;£&quot;* #,##0.00_-;\-&quot;£&quot;* #,##0.00_-;_-&quot;£&quot;* &quot;-&quot;??_-;_-@_-"/>
  </numFmts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sz val="11"/>
      <name val="Californian FB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Californian FB"/>
      <family val="1"/>
    </font>
    <font>
      <sz val="10"/>
      <name val="Californian FB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>
      <alignment vertical="center"/>
    </xf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12" fillId="0" borderId="0" xfId="0" applyFont="1"/>
    <xf numFmtId="0" fontId="3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Border="1"/>
    <xf numFmtId="165" fontId="3" fillId="0" borderId="6" xfId="1" applyNumberFormat="1" applyFont="1" applyBorder="1"/>
    <xf numFmtId="165" fontId="3" fillId="0" borderId="0" xfId="1" applyNumberFormat="1" applyFont="1" applyBorder="1"/>
    <xf numFmtId="165" fontId="3" fillId="0" borderId="7" xfId="1" applyNumberFormat="1" applyFont="1" applyBorder="1"/>
    <xf numFmtId="165" fontId="4" fillId="0" borderId="6" xfId="1" applyNumberFormat="1" applyFont="1" applyBorder="1"/>
    <xf numFmtId="165" fontId="3" fillId="0" borderId="1" xfId="1" applyNumberFormat="1" applyFont="1" applyBorder="1"/>
    <xf numFmtId="165" fontId="3" fillId="0" borderId="2" xfId="1" applyNumberFormat="1" applyFont="1" applyBorder="1"/>
    <xf numFmtId="165" fontId="3" fillId="0" borderId="3" xfId="1" applyNumberFormat="1" applyFont="1" applyBorder="1"/>
    <xf numFmtId="0" fontId="4" fillId="0" borderId="0" xfId="0" applyFont="1" applyAlignment="1">
      <alignment horizontal="left"/>
    </xf>
    <xf numFmtId="4" fontId="10" fillId="0" borderId="0" xfId="23" applyNumberFormat="1" applyFont="1" applyFill="1" applyBorder="1"/>
    <xf numFmtId="4" fontId="11" fillId="0" borderId="0" xfId="23" applyNumberFormat="1" applyFont="1" applyFill="1" applyBorder="1"/>
    <xf numFmtId="4" fontId="11" fillId="0" borderId="0" xfId="23" applyNumberFormat="1" applyFont="1" applyFill="1" applyBorder="1" applyAlignment="1">
      <alignment wrapText="1"/>
    </xf>
    <xf numFmtId="165" fontId="4" fillId="0" borderId="0" xfId="1" applyNumberFormat="1" applyFont="1" applyBorder="1"/>
    <xf numFmtId="4" fontId="5" fillId="0" borderId="0" xfId="23" applyNumberFormat="1" applyFont="1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/>
    <xf numFmtId="0" fontId="3" fillId="0" borderId="13" xfId="0" applyFont="1" applyBorder="1"/>
    <xf numFmtId="0" fontId="4" fillId="0" borderId="12" xfId="0" applyFont="1" applyBorder="1"/>
    <xf numFmtId="165" fontId="3" fillId="0" borderId="9" xfId="1" applyNumberFormat="1" applyFont="1" applyBorder="1"/>
    <xf numFmtId="4" fontId="11" fillId="2" borderId="9" xfId="23" applyNumberFormat="1" applyFont="1" applyFill="1" applyBorder="1" applyAlignment="1">
      <alignment wrapText="1"/>
    </xf>
    <xf numFmtId="4" fontId="6" fillId="0" borderId="9" xfId="23" applyNumberFormat="1" applyFont="1" applyFill="1" applyBorder="1" applyAlignment="1">
      <alignment wrapText="1"/>
    </xf>
    <xf numFmtId="3" fontId="7" fillId="0" borderId="2" xfId="23" applyNumberFormat="1" applyFont="1" applyFill="1" applyBorder="1"/>
    <xf numFmtId="4" fontId="10" fillId="0" borderId="6" xfId="23" applyNumberFormat="1" applyFont="1" applyFill="1" applyBorder="1"/>
    <xf numFmtId="4" fontId="11" fillId="0" borderId="6" xfId="23" applyNumberFormat="1" applyFont="1" applyFill="1" applyBorder="1"/>
    <xf numFmtId="4" fontId="10" fillId="0" borderId="9" xfId="23" applyNumberFormat="1" applyFont="1" applyFill="1" applyBorder="1"/>
    <xf numFmtId="4" fontId="11" fillId="0" borderId="9" xfId="23" applyNumberFormat="1" applyFont="1" applyFill="1" applyBorder="1" applyAlignment="1">
      <alignment wrapText="1"/>
    </xf>
    <xf numFmtId="4" fontId="11" fillId="0" borderId="9" xfId="23" applyNumberFormat="1" applyFont="1" applyFill="1" applyBorder="1"/>
    <xf numFmtId="4" fontId="5" fillId="0" borderId="9" xfId="23" applyNumberFormat="1" applyFont="1" applyFill="1" applyBorder="1"/>
    <xf numFmtId="4" fontId="5" fillId="0" borderId="6" xfId="23" applyNumberFormat="1" applyFont="1" applyBorder="1"/>
    <xf numFmtId="3" fontId="7" fillId="0" borderId="1" xfId="23" applyNumberFormat="1" applyFont="1" applyFill="1" applyBorder="1"/>
  </cellXfs>
  <cellStyles count="59">
    <cellStyle name="Comma" xfId="1" builtinId="3"/>
    <cellStyle name="Comma 2" xfId="4" xr:uid="{8F2E48BD-2E5C-4DA8-9AC2-9DAC2850FEB6}"/>
    <cellStyle name="Comma 3" xfId="5" xr:uid="{6DBE2690-10E2-46D8-8998-1C9CBB9B59B4}"/>
    <cellStyle name="Comma 3 4" xfId="6" xr:uid="{680EB261-9DB5-4FA3-A5D5-684A7449CB32}"/>
    <cellStyle name="Comma 4" xfId="7" xr:uid="{332E147E-72E3-46A7-9809-E4B2AC0BAEA9}"/>
    <cellStyle name="Comma 5" xfId="8" xr:uid="{6BAE3C93-B1BD-4E1D-A06E-20A956562F6A}"/>
    <cellStyle name="Comma 5 2" xfId="9" xr:uid="{402F73BE-E4D7-4397-B711-5D4BF2F650E6}"/>
    <cellStyle name="Comma 5 3" xfId="10" xr:uid="{174049D8-2D56-4A53-BEBF-2B1E76B1F46B}"/>
    <cellStyle name="Comma 6" xfId="3" xr:uid="{B4E10129-F2E5-48F7-B3D5-F5A648BB0BFF}"/>
    <cellStyle name="Currency 2" xfId="12" xr:uid="{A7608CB6-4D84-4496-A7DC-7A850C76C23D}"/>
    <cellStyle name="Currency 3" xfId="11" xr:uid="{023CEF2B-6DB8-48DD-B1D2-599E94298EF2}"/>
    <cellStyle name="Normal" xfId="0" builtinId="0"/>
    <cellStyle name="Normal 10" xfId="13" xr:uid="{37A55C97-214E-45BF-A811-58405295BDC5}"/>
    <cellStyle name="Normal 11" xfId="14" xr:uid="{33E016B3-A6ED-4C68-92A4-D9582D72F2AE}"/>
    <cellStyle name="Normal 12" xfId="15" xr:uid="{E9CE5358-A3C2-4398-A55B-3EFAFDDA34F2}"/>
    <cellStyle name="Normal 13" xfId="16" xr:uid="{09B7FD2F-F04E-48BC-98A8-959C62E8D773}"/>
    <cellStyle name="Normal 14" xfId="17" xr:uid="{03C134AF-7C75-421B-BFA7-F360061B49BB}"/>
    <cellStyle name="Normal 15" xfId="18" xr:uid="{C81FA02F-E6E8-405A-989E-B3039EA17AA2}"/>
    <cellStyle name="Normal 16" xfId="19" xr:uid="{D8F03FF2-68DD-4448-9D2F-CEF3CFDE72AC}"/>
    <cellStyle name="Normal 17" xfId="20" xr:uid="{C0799896-0D60-4FCB-9CBD-E6D41877DCE8}"/>
    <cellStyle name="Normal 18" xfId="21" xr:uid="{02057829-EA98-4889-A916-795C238A31F2}"/>
    <cellStyle name="Normal 19" xfId="22" xr:uid="{CDE03D32-973F-4891-AF35-4632E410328D}"/>
    <cellStyle name="Normal 2" xfId="23" xr:uid="{5E2F6566-6CBC-4758-9B03-2E760FB796F1}"/>
    <cellStyle name="Normal 2 2" xfId="24" xr:uid="{70452245-2C7F-4D02-A6E3-9A9598A7894C}"/>
    <cellStyle name="Normal 20" xfId="25" xr:uid="{7FE204F6-0667-45B3-B05D-D872368526EC}"/>
    <cellStyle name="Normal 21" xfId="26" xr:uid="{497A82BD-CF19-4F2A-81E2-2911FC091F8C}"/>
    <cellStyle name="Normal 22" xfId="27" xr:uid="{3F1C19D7-1F11-4204-B137-A5DFE8DDF3F7}"/>
    <cellStyle name="Normal 23" xfId="28" xr:uid="{5C908036-8D23-4CD8-8539-E7B72433BFD6}"/>
    <cellStyle name="Normal 24" xfId="29" xr:uid="{3221C16E-48CD-438D-B360-667618126467}"/>
    <cellStyle name="Normal 25" xfId="30" xr:uid="{E0C4A2AA-BD0E-4DA3-97A0-574ECADEC6B0}"/>
    <cellStyle name="Normal 26" xfId="31" xr:uid="{CE6AC516-871F-4435-88BF-F2959EA6190C}"/>
    <cellStyle name="Normal 27" xfId="32" xr:uid="{71ABD776-CF51-424A-B596-9FBA1DA27448}"/>
    <cellStyle name="Normal 28" xfId="33" xr:uid="{5F19E608-9AE0-4CD3-8C19-F0BE98BD20A3}"/>
    <cellStyle name="Normal 29" xfId="34" xr:uid="{70C5B493-7A2C-4FF6-BF61-91AC36105E60}"/>
    <cellStyle name="Normal 3" xfId="35" xr:uid="{2B9AB5FA-7EEE-400F-9EB1-8C20161CA584}"/>
    <cellStyle name="Normal 3 2" xfId="36" xr:uid="{171DE69B-88FE-4D88-8508-EE0999AD6113}"/>
    <cellStyle name="Normal 30" xfId="37" xr:uid="{E6B55A15-F675-41F9-82E0-D2D36795FCFC}"/>
    <cellStyle name="Normal 31" xfId="38" xr:uid="{8D0CE7AF-CF42-47DB-BBEF-4D611B7DF81D}"/>
    <cellStyle name="Normal 32" xfId="39" xr:uid="{2EE96F8E-D013-4177-A87F-1AAA975FCEA0}"/>
    <cellStyle name="Normal 33" xfId="40" xr:uid="{8910C57F-922E-4E4B-9E45-3EEE7E134063}"/>
    <cellStyle name="Normal 34" xfId="41" xr:uid="{167E30E0-BBDD-4E8A-838E-0B80552870CE}"/>
    <cellStyle name="Normal 35" xfId="42" xr:uid="{F09C29AF-5CD0-4B33-B911-2419DA9A6929}"/>
    <cellStyle name="Normal 36" xfId="43" xr:uid="{0319EF77-940A-48E0-A68E-40C06A567260}"/>
    <cellStyle name="Normal 37" xfId="44" xr:uid="{C950DE3A-E2EF-4314-A00B-36EA91149BEA}"/>
    <cellStyle name="Normal 38" xfId="45" xr:uid="{6A4E42FC-902A-4AC8-B807-7FCBFEC89616}"/>
    <cellStyle name="Normal 39" xfId="46" xr:uid="{64870C81-13C4-4F6F-B461-B0D8AC47BAF7}"/>
    <cellStyle name="Normal 4" xfId="47" xr:uid="{2DB8F961-5376-43A2-8DBA-96B2158ADBCB}"/>
    <cellStyle name="Normal 4 2" xfId="48" xr:uid="{70CE09AF-4AF9-443C-9504-DA64112F6678}"/>
    <cellStyle name="Normal 40" xfId="49" xr:uid="{98AA93B0-E535-409D-ADB1-275A47B4BD62}"/>
    <cellStyle name="Normal 41" xfId="50" xr:uid="{59FF6079-EAE5-4C2D-AD9B-82B1752BBC36}"/>
    <cellStyle name="Normal 42" xfId="51" xr:uid="{7EAE915C-4347-4A9F-8FE7-5F32FADB8CC9}"/>
    <cellStyle name="Normal 43" xfId="52" xr:uid="{0042B107-9368-4EE3-B49A-9FBB7CADE258}"/>
    <cellStyle name="Normal 44" xfId="2" xr:uid="{68973438-9C4E-4943-A03A-3EAF335E87C9}"/>
    <cellStyle name="Normal 5" xfId="53" xr:uid="{8C8AB7C4-8415-4457-A87F-1DB9987A27CA}"/>
    <cellStyle name="Normal 6" xfId="54" xr:uid="{5826E7ED-8E3E-46D5-A9D6-A91537399CFE}"/>
    <cellStyle name="Normal 7" xfId="55" xr:uid="{1C0C35EE-75A6-4F16-92EA-4EB320589881}"/>
    <cellStyle name="Normal 8" xfId="56" xr:uid="{8982AA6D-8BBD-46AC-81E5-FCDCBC2FF339}"/>
    <cellStyle name="Normal 9" xfId="57" xr:uid="{A223F635-D9E5-4C24-903C-84A1F8B10134}"/>
    <cellStyle name="Percent 2" xfId="58" xr:uid="{9926FBB0-E623-42CD-859A-AEB38AA0857C}"/>
  </cellStyles>
  <dxfs count="0"/>
  <tableStyles count="0" defaultTableStyle="TableStyleMedium2" defaultPivotStyle="PivotStyleLight16"/>
  <colors>
    <mruColors>
      <color rgb="FF118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9233-19D0-47DE-BB1D-F1F2B5249B8D}">
  <dimension ref="B1:S30"/>
  <sheetViews>
    <sheetView tabSelected="1" workbookViewId="0">
      <selection activeCell="P14" sqref="P14:Q14"/>
    </sheetView>
  </sheetViews>
  <sheetFormatPr defaultRowHeight="12.75" x14ac:dyDescent="0.2"/>
  <cols>
    <col min="1" max="1" width="5" style="2" customWidth="1"/>
    <col min="2" max="2" width="32.5703125" style="2" customWidth="1"/>
    <col min="3" max="5" width="10.42578125" style="2" customWidth="1"/>
    <col min="6" max="14" width="10.42578125" style="2" hidden="1" customWidth="1"/>
    <col min="15" max="17" width="10.42578125" style="2" customWidth="1"/>
    <col min="18" max="18" width="10.28515625" style="2" bestFit="1" customWidth="1"/>
    <col min="19" max="16384" width="9.140625" style="2"/>
  </cols>
  <sheetData>
    <row r="1" spans="2:19" ht="15.75" x14ac:dyDescent="0.25">
      <c r="B1" s="1" t="s">
        <v>27</v>
      </c>
    </row>
    <row r="2" spans="2:19" ht="13.5" thickBot="1" x14ac:dyDescent="0.25">
      <c r="B2" s="3"/>
    </row>
    <row r="3" spans="2:19" ht="13.5" thickBot="1" x14ac:dyDescent="0.25">
      <c r="B3" s="22" t="s">
        <v>14</v>
      </c>
      <c r="C3" s="5" t="s">
        <v>15</v>
      </c>
      <c r="D3" s="4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4" t="s">
        <v>21</v>
      </c>
      <c r="J3" s="5" t="s">
        <v>22</v>
      </c>
      <c r="K3" s="4" t="s">
        <v>23</v>
      </c>
      <c r="L3" s="5" t="s">
        <v>24</v>
      </c>
      <c r="M3" s="4" t="s">
        <v>25</v>
      </c>
      <c r="N3" s="6" t="s">
        <v>26</v>
      </c>
      <c r="O3" s="4" t="s">
        <v>29</v>
      </c>
      <c r="P3" s="5" t="s">
        <v>19</v>
      </c>
      <c r="Q3" s="6" t="s">
        <v>30</v>
      </c>
      <c r="R3" s="7" t="s">
        <v>12</v>
      </c>
      <c r="S3" s="8"/>
    </row>
    <row r="4" spans="2:19" x14ac:dyDescent="0.2">
      <c r="B4" s="23" t="s">
        <v>2</v>
      </c>
      <c r="C4" s="10">
        <f>SUM(C5+C6+C7)</f>
        <v>1320</v>
      </c>
      <c r="D4" s="9">
        <f t="shared" ref="D4:E4" si="0">SUM(D5+D6+D7)</f>
        <v>2483.96</v>
      </c>
      <c r="E4" s="10">
        <f t="shared" si="0"/>
        <v>1718</v>
      </c>
      <c r="F4" s="10"/>
      <c r="G4" s="10"/>
      <c r="H4" s="10"/>
      <c r="I4" s="10"/>
      <c r="J4" s="10"/>
      <c r="K4" s="10"/>
      <c r="L4" s="10"/>
      <c r="M4" s="10"/>
      <c r="N4" s="10"/>
      <c r="O4" s="30">
        <v>1921</v>
      </c>
      <c r="P4" s="17">
        <v>1863</v>
      </c>
      <c r="Q4" s="32">
        <v>1744</v>
      </c>
      <c r="R4" s="11">
        <f>SUM(C4:Q4)</f>
        <v>11049.96</v>
      </c>
      <c r="S4" s="8"/>
    </row>
    <row r="5" spans="2:19" ht="13.5" x14ac:dyDescent="0.25">
      <c r="B5" s="24" t="s">
        <v>9</v>
      </c>
      <c r="C5" s="10">
        <v>1302</v>
      </c>
      <c r="D5" s="9">
        <v>2436.96</v>
      </c>
      <c r="E5" s="10">
        <v>1691</v>
      </c>
      <c r="F5" s="10"/>
      <c r="G5" s="10"/>
      <c r="H5" s="10"/>
      <c r="I5" s="10"/>
      <c r="J5" s="10"/>
      <c r="K5" s="10"/>
      <c r="L5" s="10"/>
      <c r="M5" s="10"/>
      <c r="N5" s="10"/>
      <c r="O5" s="31">
        <v>1864</v>
      </c>
      <c r="P5" s="18">
        <v>1768</v>
      </c>
      <c r="Q5" s="33">
        <v>1693</v>
      </c>
      <c r="R5" s="11">
        <f t="shared" ref="R5:R15" si="1">SUM(C5:Q5)</f>
        <v>10754.96</v>
      </c>
      <c r="S5" s="8"/>
    </row>
    <row r="6" spans="2:19" ht="13.5" x14ac:dyDescent="0.25">
      <c r="B6" s="24" t="s">
        <v>10</v>
      </c>
      <c r="C6" s="10">
        <v>18</v>
      </c>
      <c r="D6" s="9">
        <v>47</v>
      </c>
      <c r="E6" s="10">
        <v>8</v>
      </c>
      <c r="F6" s="10"/>
      <c r="G6" s="10"/>
      <c r="H6" s="10"/>
      <c r="I6" s="10"/>
      <c r="J6" s="10"/>
      <c r="K6" s="10"/>
      <c r="L6" s="10"/>
      <c r="M6" s="10"/>
      <c r="N6" s="10"/>
      <c r="O6" s="31">
        <v>52</v>
      </c>
      <c r="P6" s="18">
        <v>95</v>
      </c>
      <c r="Q6" s="33">
        <v>50</v>
      </c>
      <c r="R6" s="11">
        <f t="shared" si="1"/>
        <v>270</v>
      </c>
      <c r="S6" s="8"/>
    </row>
    <row r="7" spans="2:19" ht="13.5" x14ac:dyDescent="0.25">
      <c r="B7" s="24" t="s">
        <v>11</v>
      </c>
      <c r="C7" s="10">
        <v>0</v>
      </c>
      <c r="D7" s="9">
        <v>0</v>
      </c>
      <c r="E7" s="10">
        <v>19</v>
      </c>
      <c r="F7" s="10"/>
      <c r="G7" s="10"/>
      <c r="H7" s="10"/>
      <c r="I7" s="10"/>
      <c r="J7" s="10"/>
      <c r="K7" s="10"/>
      <c r="L7" s="10"/>
      <c r="M7" s="10"/>
      <c r="N7" s="10"/>
      <c r="O7" s="31">
        <v>5</v>
      </c>
      <c r="P7" s="18">
        <v>0</v>
      </c>
      <c r="Q7" s="33">
        <v>1</v>
      </c>
      <c r="R7" s="11">
        <f t="shared" si="1"/>
        <v>25</v>
      </c>
      <c r="S7" s="8"/>
    </row>
    <row r="8" spans="2:19" ht="13.5" x14ac:dyDescent="0.25">
      <c r="B8" s="23" t="s">
        <v>3</v>
      </c>
      <c r="C8" s="10">
        <v>55</v>
      </c>
      <c r="D8" s="9">
        <v>807</v>
      </c>
      <c r="E8" s="10">
        <v>343</v>
      </c>
      <c r="F8" s="10"/>
      <c r="G8" s="10"/>
      <c r="H8" s="10"/>
      <c r="I8" s="10"/>
      <c r="J8" s="10"/>
      <c r="K8" s="10"/>
      <c r="L8" s="10"/>
      <c r="M8" s="10"/>
      <c r="N8" s="10"/>
      <c r="O8" s="31">
        <v>103</v>
      </c>
      <c r="P8" s="18">
        <v>0</v>
      </c>
      <c r="Q8" s="27">
        <v>41</v>
      </c>
      <c r="R8" s="11">
        <f t="shared" si="1"/>
        <v>1349</v>
      </c>
      <c r="S8" s="8"/>
    </row>
    <row r="9" spans="2:19" ht="13.5" x14ac:dyDescent="0.25">
      <c r="B9" s="23" t="s">
        <v>4</v>
      </c>
      <c r="C9" s="10">
        <v>6556</v>
      </c>
      <c r="D9" s="9">
        <v>930</v>
      </c>
      <c r="E9" s="10">
        <v>845</v>
      </c>
      <c r="F9" s="10"/>
      <c r="G9" s="10"/>
      <c r="H9" s="10"/>
      <c r="I9" s="10"/>
      <c r="J9" s="10"/>
      <c r="K9" s="10"/>
      <c r="L9" s="10"/>
      <c r="M9" s="10"/>
      <c r="N9" s="10"/>
      <c r="O9" s="31">
        <v>2511</v>
      </c>
      <c r="P9" s="18">
        <v>5913</v>
      </c>
      <c r="Q9" s="33">
        <v>570</v>
      </c>
      <c r="R9" s="11">
        <f t="shared" si="1"/>
        <v>17325</v>
      </c>
      <c r="S9" s="8"/>
    </row>
    <row r="10" spans="2:19" ht="13.5" x14ac:dyDescent="0.25">
      <c r="B10" s="23" t="s">
        <v>5</v>
      </c>
      <c r="C10" s="10">
        <v>0</v>
      </c>
      <c r="D10" s="9">
        <v>198.2</v>
      </c>
      <c r="E10" s="10">
        <v>200</v>
      </c>
      <c r="F10" s="10"/>
      <c r="G10" s="10"/>
      <c r="H10" s="10"/>
      <c r="I10" s="10"/>
      <c r="J10" s="10"/>
      <c r="K10" s="10"/>
      <c r="L10" s="10"/>
      <c r="M10" s="10"/>
      <c r="N10" s="10"/>
      <c r="O10" s="31">
        <v>70</v>
      </c>
      <c r="P10" s="18">
        <v>56</v>
      </c>
      <c r="Q10" s="28">
        <v>344</v>
      </c>
      <c r="R10" s="11">
        <f t="shared" si="1"/>
        <v>868.2</v>
      </c>
      <c r="S10" s="8"/>
    </row>
    <row r="11" spans="2:19" x14ac:dyDescent="0.2">
      <c r="B11" s="23" t="s">
        <v>6</v>
      </c>
      <c r="C11" s="10">
        <v>0</v>
      </c>
      <c r="D11" s="9">
        <v>0</v>
      </c>
      <c r="E11" s="10"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9">
        <v>0</v>
      </c>
      <c r="P11" s="10">
        <v>0</v>
      </c>
      <c r="Q11" s="26">
        <v>0</v>
      </c>
      <c r="R11" s="11">
        <f t="shared" si="1"/>
        <v>0</v>
      </c>
      <c r="S11" s="8"/>
    </row>
    <row r="12" spans="2:19" ht="13.5" x14ac:dyDescent="0.25">
      <c r="B12" s="23" t="s">
        <v>7</v>
      </c>
      <c r="C12" s="10">
        <v>76</v>
      </c>
      <c r="D12" s="9">
        <v>54</v>
      </c>
      <c r="E12" s="10">
        <v>53</v>
      </c>
      <c r="F12" s="10"/>
      <c r="G12" s="10"/>
      <c r="H12" s="10"/>
      <c r="I12" s="10"/>
      <c r="J12" s="10"/>
      <c r="K12" s="10"/>
      <c r="L12" s="10"/>
      <c r="M12" s="10"/>
      <c r="N12" s="10"/>
      <c r="O12" s="31">
        <v>46</v>
      </c>
      <c r="P12" s="18">
        <v>60</v>
      </c>
      <c r="Q12" s="33">
        <v>19</v>
      </c>
      <c r="R12" s="11">
        <f t="shared" si="1"/>
        <v>308</v>
      </c>
      <c r="S12" s="8"/>
    </row>
    <row r="13" spans="2:19" ht="13.5" x14ac:dyDescent="0.25">
      <c r="B13" s="23" t="s">
        <v>8</v>
      </c>
      <c r="C13" s="10">
        <v>0</v>
      </c>
      <c r="D13" s="9">
        <v>2</v>
      </c>
      <c r="E13" s="10"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34">
        <v>0</v>
      </c>
      <c r="P13" s="31">
        <v>6</v>
      </c>
      <c r="Q13" s="19">
        <v>0</v>
      </c>
      <c r="R13" s="11">
        <f t="shared" si="1"/>
        <v>8</v>
      </c>
    </row>
    <row r="14" spans="2:19" x14ac:dyDescent="0.2">
      <c r="B14" s="23"/>
      <c r="C14" s="10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6"/>
      <c r="P14" s="9"/>
      <c r="Q14" s="10"/>
      <c r="R14" s="11">
        <f t="shared" si="1"/>
        <v>0</v>
      </c>
    </row>
    <row r="15" spans="2:19" ht="15" x14ac:dyDescent="0.3">
      <c r="B15" s="23" t="s">
        <v>12</v>
      </c>
      <c r="C15" s="20">
        <f>SUM(C4+C9+C10+C11+C12+C8+C13)</f>
        <v>8007</v>
      </c>
      <c r="D15" s="12">
        <f t="shared" ref="D15:M15" si="2">SUM(D4+D9+D10+D11+D12+D8+D13)</f>
        <v>4475.16</v>
      </c>
      <c r="E15" s="20">
        <f t="shared" si="2"/>
        <v>3159</v>
      </c>
      <c r="F15" s="20">
        <f t="shared" si="2"/>
        <v>0</v>
      </c>
      <c r="G15" s="20">
        <f t="shared" si="2"/>
        <v>0</v>
      </c>
      <c r="H15" s="20">
        <f t="shared" si="2"/>
        <v>0</v>
      </c>
      <c r="I15" s="20">
        <f t="shared" si="2"/>
        <v>0</v>
      </c>
      <c r="J15" s="20">
        <f t="shared" si="2"/>
        <v>0</v>
      </c>
      <c r="K15" s="20">
        <f t="shared" si="2"/>
        <v>0</v>
      </c>
      <c r="L15" s="20">
        <f t="shared" si="2"/>
        <v>0</v>
      </c>
      <c r="M15" s="20">
        <f t="shared" si="2"/>
        <v>0</v>
      </c>
      <c r="N15" s="20"/>
      <c r="O15" s="35">
        <v>4651</v>
      </c>
      <c r="P15" s="36">
        <v>7898</v>
      </c>
      <c r="Q15" s="21">
        <v>2718</v>
      </c>
      <c r="R15" s="11">
        <f t="shared" si="1"/>
        <v>30908.16</v>
      </c>
    </row>
    <row r="16" spans="2:19" x14ac:dyDescent="0.2">
      <c r="B16" s="23"/>
      <c r="C16" s="10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9"/>
      <c r="Q16" s="10"/>
      <c r="R16" s="11"/>
    </row>
    <row r="17" spans="2:19" ht="15.75" thickBot="1" x14ac:dyDescent="0.3">
      <c r="B17" s="25" t="s">
        <v>13</v>
      </c>
      <c r="C17" s="14">
        <v>20</v>
      </c>
      <c r="D17" s="13">
        <v>52</v>
      </c>
      <c r="E17" s="14">
        <v>42</v>
      </c>
      <c r="F17" s="14"/>
      <c r="G17" s="14"/>
      <c r="H17" s="14"/>
      <c r="I17" s="14"/>
      <c r="J17" s="14"/>
      <c r="K17" s="14"/>
      <c r="L17" s="14"/>
      <c r="M17" s="14"/>
      <c r="N17" s="14"/>
      <c r="O17" s="37">
        <v>41</v>
      </c>
      <c r="P17" s="37">
        <v>40</v>
      </c>
      <c r="Q17" s="29">
        <v>54</v>
      </c>
      <c r="R17" s="15">
        <f>SUM(C17:Q17)</f>
        <v>249</v>
      </c>
    </row>
    <row r="18" spans="2:19" x14ac:dyDescent="0.2">
      <c r="R18" s="8"/>
      <c r="S18" s="8"/>
    </row>
    <row r="19" spans="2:19" x14ac:dyDescent="0.2">
      <c r="B19" s="16" t="s">
        <v>0</v>
      </c>
    </row>
    <row r="20" spans="2:19" x14ac:dyDescent="0.2">
      <c r="B20" s="3"/>
    </row>
    <row r="21" spans="2:19" x14ac:dyDescent="0.2">
      <c r="B21" s="3" t="s">
        <v>1</v>
      </c>
    </row>
    <row r="22" spans="2:19" x14ac:dyDescent="0.2">
      <c r="B22" s="3" t="s">
        <v>28</v>
      </c>
    </row>
    <row r="30" spans="2:19" x14ac:dyDescent="0.2">
      <c r="K3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Lee</dc:creator>
  <cp:lastModifiedBy>Jason L. Ryan</cp:lastModifiedBy>
  <dcterms:created xsi:type="dcterms:W3CDTF">2026-01-17T15:12:09Z</dcterms:created>
  <dcterms:modified xsi:type="dcterms:W3CDTF">2026-08-17T15:50:16Z</dcterms:modified>
</cp:coreProperties>
</file>