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Quick Indicators\"/>
    </mc:Choice>
  </mc:AlternateContent>
  <bookViews>
    <workbookView xWindow="0" yWindow="0" windowWidth="21600" windowHeight="7605"/>
  </bookViews>
  <sheets>
    <sheet name="Census1881 - 2011" sheetId="1" r:id="rId1"/>
  </sheets>
  <definedNames>
    <definedName name="__123Graph_A" localSheetId="0" hidden="1">'Census1881 - 2011'!#REF!</definedName>
    <definedName name="__123Graph_APES8093" localSheetId="0" hidden="1">'Census1881 - 2011'!#REF!</definedName>
    <definedName name="__123Graph_B" localSheetId="0" hidden="1">'Census1881 - 2011'!#REF!</definedName>
    <definedName name="__123Graph_BPES8093" localSheetId="0" hidden="1">'Census1881 - 2011'!#REF!</definedName>
    <definedName name="__123Graph_C" localSheetId="0" hidden="1">'Census1881 - 2011'!#REF!</definedName>
    <definedName name="__123Graph_CPES8093" localSheetId="0" hidden="1">'Census1881 - 2011'!#REF!</definedName>
    <definedName name="__123Graph_D" localSheetId="0" hidden="1">'Census1881 - 2011'!#REF!</definedName>
    <definedName name="__123Graph_DPES8093" localSheetId="0" hidden="1">'Census1881 - 2011'!#REF!</definedName>
    <definedName name="__123Graph_E" localSheetId="0" hidden="1">'Census1881 - 2011'!#REF!</definedName>
    <definedName name="__123Graph_EPES8093" localSheetId="0" hidden="1">'Census1881 - 2011'!#REF!</definedName>
    <definedName name="__123Graph_X" localSheetId="0" hidden="1">'Census1881 - 2011'!#REF!</definedName>
    <definedName name="__123Graph_XPES8093" localSheetId="0" hidden="1">'Census1881 - 2011'!#REF!</definedName>
    <definedName name="_Regression_Int" localSheetId="0" hidden="1">1</definedName>
    <definedName name="_xlnm.Print_Titles" localSheetId="0">'Census1881 - 2011'!$B:$B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15" i="1" l="1"/>
  <c r="P15" i="1"/>
  <c r="H11" i="1" l="1"/>
  <c r="E11" i="1"/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N11" i="1"/>
  <c r="M11" i="1"/>
  <c r="M13" i="1" s="1"/>
  <c r="L11" i="1"/>
  <c r="K11" i="1"/>
  <c r="K13" i="1" s="1"/>
  <c r="J11" i="1"/>
  <c r="I11" i="1"/>
  <c r="I13" i="1" s="1"/>
  <c r="G11" i="1"/>
  <c r="F11" i="1"/>
  <c r="F13" i="1" s="1"/>
  <c r="D11" i="1"/>
  <c r="C11" i="1"/>
  <c r="G13" i="1" l="1"/>
  <c r="L13" i="1"/>
  <c r="P13" i="1"/>
  <c r="O13" i="1"/>
  <c r="H13" i="1"/>
  <c r="D13" i="1"/>
  <c r="J13" i="1"/>
  <c r="N13" i="1"/>
  <c r="E13" i="1"/>
</calcChain>
</file>

<file path=xl/sharedStrings.xml><?xml version="1.0" encoding="utf-8"?>
<sst xmlns="http://schemas.openxmlformats.org/spreadsheetml/2006/main" count="13" uniqueCount="13">
  <si>
    <t>Population Count</t>
  </si>
  <si>
    <t>Male</t>
  </si>
  <si>
    <t>Was advised to leave the estimates as is.  The data will only be changing by one and its an estimate so leave it 22/2/10</t>
  </si>
  <si>
    <t>Female</t>
  </si>
  <si>
    <t>Not Stated</t>
  </si>
  <si>
    <t>TOTAL</t>
  </si>
  <si>
    <t>Sex Ratios</t>
  </si>
  <si>
    <t>Intercensal Count</t>
  </si>
  <si>
    <t>Year</t>
  </si>
  <si>
    <t>Montserrat Historical Population  Profile - Census 1881 - 2018</t>
  </si>
  <si>
    <t>Date: August 2019</t>
  </si>
  <si>
    <t>Source: Statistics Deparment, Ministry of Finance and Economic Management, MONTSERRAT</t>
  </si>
  <si>
    <t>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</si>
</sst>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</numFmts>
  <fonts count="14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Courier"/>
      <family val="3"/>
    </font>
    <font>
      <b/>
      <sz val="10"/>
      <color indexed="10"/>
      <name val="Courier"/>
      <family val="3"/>
    </font>
    <font>
      <sz val="10"/>
      <name val="Clarendon Condensed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Courier"/>
    </font>
    <font>
      <sz val="7"/>
      <name val="Arial"/>
      <family val="2"/>
    </font>
    <font>
      <sz val="9"/>
      <name val="Arial"/>
      <family val="2"/>
    </font>
    <font>
      <sz val="9"/>
      <name val="Courier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2">
    <xf numFmtId="164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164" fontId="0" fillId="0" borderId="0" xfId="0"/>
    <xf numFmtId="164" fontId="0" fillId="0" borderId="0" xfId="0" applyFill="1" applyBorder="1"/>
    <xf numFmtId="164" fontId="0" fillId="0" borderId="0" xfId="0" applyFill="1"/>
    <xf numFmtId="164" fontId="2" fillId="0" borderId="0" xfId="0" applyFont="1" applyFill="1" applyAlignment="1">
      <alignment vertical="center" wrapText="1"/>
    </xf>
    <xf numFmtId="164" fontId="0" fillId="2" borderId="0" xfId="0" applyFill="1"/>
    <xf numFmtId="164" fontId="4" fillId="0" borderId="0" xfId="0" applyFont="1"/>
    <xf numFmtId="164" fontId="4" fillId="0" borderId="0" xfId="0" applyFont="1" applyFill="1"/>
    <xf numFmtId="164" fontId="0" fillId="0" borderId="0" xfId="0" applyFill="1" applyAlignment="1">
      <alignment vertical="center" wrapText="1"/>
    </xf>
    <xf numFmtId="164" fontId="0" fillId="0" borderId="0" xfId="0" applyBorder="1"/>
    <xf numFmtId="164" fontId="8" fillId="0" borderId="0" xfId="0" applyFont="1"/>
    <xf numFmtId="164" fontId="5" fillId="0" borderId="4" xfId="0" applyFont="1" applyBorder="1"/>
    <xf numFmtId="164" fontId="5" fillId="0" borderId="0" xfId="0" applyFont="1" applyFill="1" applyBorder="1" applyAlignment="1"/>
    <xf numFmtId="164" fontId="6" fillId="0" borderId="0" xfId="0" applyFont="1" applyFill="1" applyBorder="1" applyAlignment="1"/>
    <xf numFmtId="164" fontId="5" fillId="0" borderId="2" xfId="0" applyFont="1" applyBorder="1"/>
    <xf numFmtId="164" fontId="7" fillId="0" borderId="0" xfId="0" applyFont="1"/>
    <xf numFmtId="164" fontId="10" fillId="0" borderId="0" xfId="0" applyFont="1"/>
    <xf numFmtId="164" fontId="11" fillId="0" borderId="0" xfId="0" applyFont="1"/>
    <xf numFmtId="164" fontId="12" fillId="0" borderId="0" xfId="0" applyFont="1" applyFill="1" applyBorder="1" applyAlignment="1"/>
    <xf numFmtId="164" fontId="6" fillId="0" borderId="5" xfId="0" applyFont="1" applyBorder="1"/>
    <xf numFmtId="164" fontId="6" fillId="0" borderId="8" xfId="0" applyFont="1" applyFill="1" applyBorder="1" applyAlignment="1"/>
    <xf numFmtId="164" fontId="6" fillId="0" borderId="7" xfId="0" applyFont="1" applyFill="1" applyBorder="1" applyAlignment="1">
      <alignment horizontal="left"/>
    </xf>
    <xf numFmtId="164" fontId="5" fillId="0" borderId="10" xfId="0" applyFont="1" applyBorder="1"/>
    <xf numFmtId="164" fontId="5" fillId="0" borderId="12" xfId="0" applyFont="1" applyFill="1" applyBorder="1" applyAlignment="1"/>
    <xf numFmtId="1" fontId="6" fillId="0" borderId="11" xfId="1" applyNumberFormat="1" applyFont="1" applyBorder="1"/>
    <xf numFmtId="1" fontId="6" fillId="0" borderId="1" xfId="1" applyNumberFormat="1" applyFont="1" applyBorder="1"/>
    <xf numFmtId="1" fontId="6" fillId="0" borderId="5" xfId="1" applyNumberFormat="1" applyFont="1" applyBorder="1"/>
    <xf numFmtId="164" fontId="6" fillId="0" borderId="11" xfId="0" applyFont="1" applyBorder="1" applyAlignment="1">
      <alignment horizontal="right"/>
    </xf>
    <xf numFmtId="164" fontId="6" fillId="0" borderId="1" xfId="0" applyFont="1" applyBorder="1" applyAlignment="1">
      <alignment horizontal="right"/>
    </xf>
    <xf numFmtId="164" fontId="6" fillId="0" borderId="8" xfId="0" applyFont="1" applyBorder="1" applyAlignment="1">
      <alignment horizontal="left"/>
    </xf>
    <xf numFmtId="165" fontId="5" fillId="0" borderId="12" xfId="1" applyNumberFormat="1" applyFont="1" applyFill="1" applyBorder="1" applyAlignment="1"/>
    <xf numFmtId="165" fontId="5" fillId="0" borderId="0" xfId="1" applyNumberFormat="1" applyFont="1" applyFill="1" applyBorder="1" applyAlignment="1"/>
    <xf numFmtId="165" fontId="5" fillId="0" borderId="4" xfId="1" applyNumberFormat="1" applyFont="1" applyFill="1" applyBorder="1" applyAlignment="1"/>
    <xf numFmtId="164" fontId="6" fillId="0" borderId="8" xfId="0" applyFont="1" applyBorder="1" applyAlignment="1">
      <alignment horizontal="center"/>
    </xf>
    <xf numFmtId="165" fontId="6" fillId="0" borderId="12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/>
    <xf numFmtId="165" fontId="5" fillId="0" borderId="12" xfId="1" applyNumberFormat="1" applyFont="1" applyBorder="1"/>
    <xf numFmtId="165" fontId="5" fillId="0" borderId="0" xfId="1" applyNumberFormat="1" applyFont="1" applyBorder="1"/>
    <xf numFmtId="164" fontId="9" fillId="0" borderId="2" xfId="0" applyFont="1" applyBorder="1" applyAlignment="1">
      <alignment horizontal="center" wrapText="1"/>
    </xf>
    <xf numFmtId="164" fontId="5" fillId="0" borderId="10" xfId="0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  <xf numFmtId="165" fontId="5" fillId="0" borderId="9" xfId="1" applyNumberFormat="1" applyFont="1" applyFill="1" applyBorder="1" applyAlignment="1"/>
    <xf numFmtId="165" fontId="5" fillId="0" borderId="13" xfId="1" applyNumberFormat="1" applyFont="1" applyFill="1" applyBorder="1" applyAlignment="1"/>
    <xf numFmtId="164" fontId="6" fillId="0" borderId="6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left" vertical="top" wrapText="1"/>
    </xf>
    <xf numFmtId="164" fontId="0" fillId="2" borderId="0" xfId="0" applyFill="1" applyAlignment="1">
      <alignment horizontal="center" vertical="center" wrapText="1"/>
    </xf>
    <xf numFmtId="164" fontId="13" fillId="0" borderId="8" xfId="0" applyFont="1" applyFill="1" applyBorder="1" applyAlignment="1">
      <alignment horizontal="left"/>
    </xf>
    <xf numFmtId="165" fontId="6" fillId="0" borderId="12" xfId="1" applyNumberFormat="1" applyFont="1" applyFill="1" applyBorder="1"/>
    <xf numFmtId="166" fontId="6" fillId="0" borderId="12" xfId="1" applyNumberFormat="1" applyFont="1" applyFill="1" applyBorder="1"/>
    <xf numFmtId="166" fontId="6" fillId="0" borderId="0" xfId="1" applyNumberFormat="1" applyFont="1" applyFill="1" applyBorder="1"/>
    <xf numFmtId="166" fontId="6" fillId="0" borderId="4" xfId="1" applyNumberFormat="1" applyFont="1" applyFill="1" applyBorder="1"/>
  </cellXfs>
  <cellStyles count="22">
    <cellStyle name="Comma" xfId="1" builtinId="3"/>
    <cellStyle name="Normal" xfId="0" builtinId="0"/>
    <cellStyle name="style1556337981994" xfId="2"/>
    <cellStyle name="style1556337982056" xfId="6"/>
    <cellStyle name="style1556337982119" xfId="3"/>
    <cellStyle name="style1556337982181" xfId="4"/>
    <cellStyle name="style1556337982306" xfId="5"/>
    <cellStyle name="style1556337982445" xfId="7"/>
    <cellStyle name="style1556337982507" xfId="8"/>
    <cellStyle name="style1556337982590" xfId="9"/>
    <cellStyle name="style1556337982653" xfId="10"/>
    <cellStyle name="style1556337982747" xfId="14"/>
    <cellStyle name="style1556337982980" xfId="18"/>
    <cellStyle name="style1556337983059" xfId="11"/>
    <cellStyle name="style1556337983161" xfId="12"/>
    <cellStyle name="style1556337983262" xfId="13"/>
    <cellStyle name="style1556337983360" xfId="15"/>
    <cellStyle name="style1556337983468" xfId="16"/>
    <cellStyle name="style1556337983567" xfId="17"/>
    <cellStyle name="style1556337984029" xfId="19"/>
    <cellStyle name="style1556337984092" xfId="20"/>
    <cellStyle name="style155633798413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/>
  <dimension ref="B2:IW18"/>
  <sheetViews>
    <sheetView tabSelected="1" topLeftCell="A4" zoomScaleNormal="95" workbookViewId="0">
      <selection activeCell="P21" sqref="P21"/>
    </sheetView>
  </sheetViews>
  <sheetFormatPr defaultColWidth="9.625" defaultRowHeight="15" customHeight="1"/>
  <cols>
    <col min="1" max="1" width="2.5" style="8" customWidth="1"/>
    <col min="2" max="2" width="11.875" customWidth="1"/>
    <col min="3" max="6" width="6.625" customWidth="1"/>
    <col min="7" max="7" width="7.5" customWidth="1"/>
    <col min="8" max="29" width="6.625" customWidth="1"/>
    <col min="30" max="30" width="6.25" bestFit="1" customWidth="1"/>
    <col min="31" max="33" width="6.625" customWidth="1"/>
    <col min="34" max="34" width="6.625" style="2" customWidth="1"/>
    <col min="35" max="35" width="6.625" customWidth="1"/>
    <col min="36" max="36" width="5.75" customWidth="1"/>
    <col min="37" max="37" width="5.75" style="2" bestFit="1" customWidth="1"/>
    <col min="38" max="38" width="6.625" style="4" customWidth="1"/>
    <col min="39" max="39" width="6.375" style="4" customWidth="1"/>
    <col min="40" max="43" width="6.625" style="4" customWidth="1"/>
    <col min="44" max="48" width="6.625" style="2" customWidth="1"/>
    <col min="49" max="60" width="6.625" customWidth="1"/>
    <col min="61" max="64" width="9" customWidth="1"/>
    <col min="65" max="16384" width="9.625" style="8"/>
  </cols>
  <sheetData>
    <row r="2" spans="2:42" ht="15" customHeight="1">
      <c r="B2" s="17" t="s">
        <v>9</v>
      </c>
      <c r="C2" s="17"/>
      <c r="D2" s="17"/>
      <c r="E2" s="17"/>
      <c r="F2" s="17"/>
      <c r="G2" s="17"/>
      <c r="H2" s="17"/>
      <c r="I2" s="12"/>
      <c r="J2" s="12"/>
      <c r="K2" s="12"/>
      <c r="L2" s="12"/>
      <c r="M2" s="12"/>
      <c r="N2" s="12"/>
      <c r="O2" s="12"/>
      <c r="P2" s="12"/>
    </row>
    <row r="4" spans="2:42" ht="15" customHeight="1" thickBot="1"/>
    <row r="5" spans="2:42" ht="21" customHeight="1">
      <c r="B5" s="43" t="s">
        <v>8</v>
      </c>
      <c r="C5" s="21"/>
      <c r="D5" s="21"/>
      <c r="E5" s="13"/>
      <c r="F5" s="21"/>
      <c r="G5" s="21"/>
      <c r="H5" s="21"/>
      <c r="I5" s="21"/>
      <c r="J5" s="21"/>
      <c r="K5" s="21"/>
      <c r="L5" s="21"/>
      <c r="M5" s="21"/>
      <c r="N5" s="21"/>
      <c r="O5" s="38" t="s">
        <v>0</v>
      </c>
      <c r="P5" s="39"/>
      <c r="Q5" s="40" t="s">
        <v>7</v>
      </c>
      <c r="R5" s="9"/>
      <c r="S5" s="9"/>
      <c r="AK5" s="3"/>
      <c r="AL5" s="45"/>
      <c r="AM5" s="45"/>
      <c r="AN5" s="45"/>
      <c r="AO5" s="45"/>
      <c r="AP5" s="45"/>
    </row>
    <row r="6" spans="2:42" ht="15" customHeight="1" thickBot="1">
      <c r="B6" s="44"/>
      <c r="C6" s="26">
        <v>1881</v>
      </c>
      <c r="D6" s="26">
        <v>1891</v>
      </c>
      <c r="E6" s="27">
        <v>1901</v>
      </c>
      <c r="F6" s="26">
        <v>1911</v>
      </c>
      <c r="G6" s="26">
        <v>1921</v>
      </c>
      <c r="H6" s="26">
        <v>1946</v>
      </c>
      <c r="I6" s="26">
        <v>1960</v>
      </c>
      <c r="J6" s="26">
        <v>1970</v>
      </c>
      <c r="K6" s="26">
        <v>1980</v>
      </c>
      <c r="L6" s="26">
        <v>1991</v>
      </c>
      <c r="M6" s="26">
        <v>1997</v>
      </c>
      <c r="N6" s="26">
        <v>2001</v>
      </c>
      <c r="O6" s="26">
        <v>2006</v>
      </c>
      <c r="P6" s="26">
        <v>2011</v>
      </c>
      <c r="Q6" s="18">
        <v>2018</v>
      </c>
      <c r="R6" s="5"/>
      <c r="S6" s="6"/>
      <c r="T6" s="5"/>
      <c r="U6" s="5"/>
      <c r="V6" s="5"/>
      <c r="W6" s="5"/>
      <c r="X6" s="5"/>
      <c r="Y6" s="5"/>
      <c r="Z6" s="5"/>
      <c r="AA6" s="5"/>
      <c r="AB6" s="5"/>
      <c r="AC6" s="5"/>
      <c r="AH6"/>
      <c r="AK6" s="3"/>
      <c r="AL6" s="45"/>
      <c r="AM6" s="45"/>
      <c r="AN6" s="45"/>
      <c r="AO6" s="45"/>
      <c r="AP6" s="45"/>
    </row>
    <row r="7" spans="2:42" ht="15" customHeight="1">
      <c r="B7" s="19"/>
      <c r="C7" s="22"/>
      <c r="D7" s="22"/>
      <c r="E7" s="1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0"/>
      <c r="S7" s="2"/>
      <c r="AH7"/>
      <c r="AL7" s="45"/>
      <c r="AM7" s="45"/>
      <c r="AN7" s="45"/>
      <c r="AO7" s="45"/>
      <c r="AP7" s="45"/>
    </row>
    <row r="8" spans="2:42" ht="15" customHeight="1">
      <c r="B8" s="28" t="s">
        <v>1</v>
      </c>
      <c r="C8" s="29">
        <v>4639</v>
      </c>
      <c r="D8" s="29">
        <v>5331</v>
      </c>
      <c r="E8" s="30">
        <v>5580</v>
      </c>
      <c r="F8" s="29">
        <v>5245</v>
      </c>
      <c r="G8" s="29">
        <v>5094</v>
      </c>
      <c r="H8" s="29">
        <v>6362</v>
      </c>
      <c r="I8" s="29">
        <v>5407</v>
      </c>
      <c r="J8" s="29">
        <v>5374</v>
      </c>
      <c r="K8" s="29">
        <v>5582</v>
      </c>
      <c r="L8" s="29">
        <v>5290</v>
      </c>
      <c r="M8" s="29">
        <v>1517</v>
      </c>
      <c r="N8" s="29">
        <v>2418</v>
      </c>
      <c r="O8" s="29">
        <v>2619</v>
      </c>
      <c r="P8" s="29">
        <v>2546</v>
      </c>
      <c r="Q8" s="31">
        <v>2306</v>
      </c>
      <c r="S8" s="2"/>
      <c r="AH8"/>
      <c r="AL8" s="46" t="s">
        <v>2</v>
      </c>
      <c r="AM8" s="46"/>
      <c r="AN8" s="46"/>
      <c r="AO8" s="46"/>
      <c r="AP8" s="46"/>
    </row>
    <row r="9" spans="2:42" ht="15" customHeight="1">
      <c r="B9" s="28" t="s">
        <v>3</v>
      </c>
      <c r="C9" s="29">
        <v>5444</v>
      </c>
      <c r="D9" s="29">
        <v>6431</v>
      </c>
      <c r="E9" s="41">
        <v>6635</v>
      </c>
      <c r="F9" s="29">
        <v>6951</v>
      </c>
      <c r="G9" s="29">
        <v>7026</v>
      </c>
      <c r="H9" s="29">
        <v>7971</v>
      </c>
      <c r="I9" s="29">
        <v>6760</v>
      </c>
      <c r="J9" s="29">
        <v>6084</v>
      </c>
      <c r="K9" s="29">
        <v>6024</v>
      </c>
      <c r="L9" s="29">
        <v>5349</v>
      </c>
      <c r="M9" s="29">
        <v>1821</v>
      </c>
      <c r="N9" s="29">
        <v>2073</v>
      </c>
      <c r="O9" s="29">
        <v>2409</v>
      </c>
      <c r="P9" s="29">
        <v>2376</v>
      </c>
      <c r="Q9" s="42">
        <v>2343</v>
      </c>
      <c r="S9" s="2"/>
      <c r="AH9"/>
      <c r="AK9" s="7"/>
      <c r="AL9" s="46"/>
      <c r="AM9" s="46"/>
      <c r="AN9" s="46"/>
      <c r="AO9" s="46"/>
      <c r="AP9" s="46"/>
    </row>
    <row r="10" spans="2:42" ht="15" customHeight="1">
      <c r="B10" s="32" t="s">
        <v>4</v>
      </c>
      <c r="C10" s="29"/>
      <c r="D10" s="29"/>
      <c r="E10" s="30"/>
      <c r="F10" s="29"/>
      <c r="G10" s="29"/>
      <c r="H10" s="29"/>
      <c r="I10" s="29"/>
      <c r="J10" s="29"/>
      <c r="K10" s="29"/>
      <c r="L10" s="29"/>
      <c r="M10" s="29"/>
      <c r="N10" s="29"/>
      <c r="O10" s="29">
        <v>5</v>
      </c>
      <c r="P10" s="29"/>
      <c r="Q10" s="10"/>
      <c r="S10" s="2"/>
      <c r="AH10"/>
      <c r="AK10" s="7"/>
      <c r="AL10" s="46"/>
      <c r="AM10" s="46"/>
      <c r="AN10" s="46"/>
      <c r="AO10" s="46"/>
      <c r="AP10" s="46"/>
    </row>
    <row r="11" spans="2:42" ht="15" customHeight="1">
      <c r="B11" s="28" t="s">
        <v>5</v>
      </c>
      <c r="C11" s="33">
        <f t="shared" ref="C11:N11" si="0">C8+C9</f>
        <v>10083</v>
      </c>
      <c r="D11" s="33">
        <f t="shared" si="0"/>
        <v>11762</v>
      </c>
      <c r="E11" s="34">
        <f>E8+E9</f>
        <v>12215</v>
      </c>
      <c r="F11" s="33">
        <f t="shared" si="0"/>
        <v>12196</v>
      </c>
      <c r="G11" s="33">
        <f t="shared" si="0"/>
        <v>12120</v>
      </c>
      <c r="H11" s="33">
        <f>H8+H9</f>
        <v>14333</v>
      </c>
      <c r="I11" s="33">
        <f t="shared" si="0"/>
        <v>12167</v>
      </c>
      <c r="J11" s="33">
        <f t="shared" si="0"/>
        <v>11458</v>
      </c>
      <c r="K11" s="33">
        <f t="shared" si="0"/>
        <v>11606</v>
      </c>
      <c r="L11" s="33">
        <f t="shared" si="0"/>
        <v>10639</v>
      </c>
      <c r="M11" s="33">
        <f t="shared" si="0"/>
        <v>3338</v>
      </c>
      <c r="N11" s="33">
        <f t="shared" si="0"/>
        <v>4491</v>
      </c>
      <c r="O11" s="33">
        <f>O8+O9+O10</f>
        <v>5033</v>
      </c>
      <c r="P11" s="33">
        <v>4922</v>
      </c>
      <c r="Q11" s="35">
        <v>4649</v>
      </c>
      <c r="S11" s="2"/>
      <c r="AH11"/>
      <c r="AK11" s="7"/>
      <c r="AL11" s="46"/>
      <c r="AM11" s="46"/>
      <c r="AN11" s="46"/>
      <c r="AO11" s="46"/>
      <c r="AP11" s="46"/>
    </row>
    <row r="12" spans="2:42" ht="15" customHeight="1">
      <c r="B12" s="28"/>
      <c r="C12" s="33"/>
      <c r="D12" s="33"/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5"/>
      <c r="S12" s="2"/>
      <c r="AH12"/>
      <c r="AK12" s="7"/>
      <c r="AL12" s="46"/>
      <c r="AM12" s="46"/>
      <c r="AN12" s="46"/>
      <c r="AO12" s="46"/>
      <c r="AP12" s="46"/>
    </row>
    <row r="13" spans="2:42" ht="15" customHeight="1">
      <c r="B13" s="47" t="s">
        <v>12</v>
      </c>
      <c r="C13" s="48"/>
      <c r="D13" s="49">
        <f>(D11-C11)/C11*100</f>
        <v>16.651790141822868</v>
      </c>
      <c r="E13" s="50">
        <f>(E11-D11)/D11*100</f>
        <v>3.8513858187383101</v>
      </c>
      <c r="F13" s="49">
        <f t="shared" ref="F13:Q13" si="1">(F11-E11)/E11*100</f>
        <v>-0.15554645927138763</v>
      </c>
      <c r="G13" s="49">
        <f>(G11-F11)/F11*100</f>
        <v>-0.62315513283043622</v>
      </c>
      <c r="H13" s="49">
        <f t="shared" si="1"/>
        <v>18.259075907590759</v>
      </c>
      <c r="I13" s="49">
        <f t="shared" si="1"/>
        <v>-15.111979348356938</v>
      </c>
      <c r="J13" s="49">
        <f t="shared" si="1"/>
        <v>-5.8272376099284946</v>
      </c>
      <c r="K13" s="49">
        <f t="shared" si="1"/>
        <v>1.2916739396055157</v>
      </c>
      <c r="L13" s="49">
        <f t="shared" si="1"/>
        <v>-8.3318972945028431</v>
      </c>
      <c r="M13" s="49">
        <f t="shared" si="1"/>
        <v>-68.624870758529937</v>
      </c>
      <c r="N13" s="49">
        <f t="shared" si="1"/>
        <v>34.541641701617735</v>
      </c>
      <c r="O13" s="49">
        <f t="shared" si="1"/>
        <v>12.068581607659764</v>
      </c>
      <c r="P13" s="49">
        <f t="shared" si="1"/>
        <v>-2.2054440691436521</v>
      </c>
      <c r="Q13" s="51">
        <f t="shared" si="1"/>
        <v>-5.5465258025193007</v>
      </c>
      <c r="S13" s="2"/>
      <c r="AH13"/>
      <c r="AK13" s="7"/>
      <c r="AL13" s="46"/>
      <c r="AM13" s="46"/>
      <c r="AN13" s="46"/>
      <c r="AO13" s="46"/>
      <c r="AP13" s="46"/>
    </row>
    <row r="14" spans="2:42" ht="15" customHeight="1">
      <c r="B14" s="32"/>
      <c r="C14" s="36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0"/>
      <c r="S14" s="2"/>
      <c r="AH14"/>
      <c r="AK14" s="7"/>
      <c r="AL14" s="46"/>
      <c r="AM14" s="46"/>
      <c r="AN14" s="46"/>
      <c r="AO14" s="46"/>
      <c r="AP14" s="46"/>
    </row>
    <row r="15" spans="2:42" ht="15" customHeight="1" thickBot="1">
      <c r="B15" s="20" t="s">
        <v>6</v>
      </c>
      <c r="C15" s="23">
        <f t="shared" ref="C15:L15" si="2">C8/C9*100</f>
        <v>85.213078618662749</v>
      </c>
      <c r="D15" s="23">
        <f t="shared" si="2"/>
        <v>82.895350645311765</v>
      </c>
      <c r="E15" s="24">
        <f t="shared" si="2"/>
        <v>84.099472494348149</v>
      </c>
      <c r="F15" s="23">
        <f t="shared" si="2"/>
        <v>75.456768810243133</v>
      </c>
      <c r="G15" s="23">
        <f t="shared" si="2"/>
        <v>72.50213492741247</v>
      </c>
      <c r="H15" s="23">
        <f t="shared" si="2"/>
        <v>79.814326935139874</v>
      </c>
      <c r="I15" s="23">
        <f>I8/I9*100</f>
        <v>79.985207100591708</v>
      </c>
      <c r="J15" s="23">
        <f>J8/J9*100</f>
        <v>88.330046022353713</v>
      </c>
      <c r="K15" s="23">
        <f t="shared" si="2"/>
        <v>92.662682602921649</v>
      </c>
      <c r="L15" s="23">
        <f t="shared" si="2"/>
        <v>98.896990091605915</v>
      </c>
      <c r="M15" s="23">
        <f>M8/M9*100</f>
        <v>83.305875892366828</v>
      </c>
      <c r="N15" s="23">
        <f>N8/N9*100</f>
        <v>116.6425470332851</v>
      </c>
      <c r="O15" s="23">
        <f>O8/O9*100</f>
        <v>108.71731008717309</v>
      </c>
      <c r="P15" s="23">
        <f>P8/P9*100</f>
        <v>107.15488215488216</v>
      </c>
      <c r="Q15" s="25">
        <f>Q8/Q9*100</f>
        <v>98.420827998292793</v>
      </c>
      <c r="R15" s="8"/>
      <c r="S15" s="1"/>
      <c r="T15" s="8"/>
      <c r="U15" s="8"/>
      <c r="V15" s="8"/>
      <c r="W15" s="8"/>
      <c r="X15" s="8"/>
      <c r="Y15" s="8"/>
      <c r="Z15" s="8"/>
      <c r="AA15" s="8"/>
      <c r="AB15" s="8"/>
      <c r="AC15" s="8"/>
      <c r="AH15"/>
    </row>
    <row r="16" spans="2:42" ht="15" customHeight="1">
      <c r="O16" s="8"/>
      <c r="P16" s="8"/>
    </row>
    <row r="17" spans="2:257" ht="15" customHeight="1">
      <c r="B17" s="14" t="s">
        <v>11</v>
      </c>
      <c r="C17" s="14"/>
      <c r="D17" s="14"/>
      <c r="E17" s="14"/>
      <c r="F17" s="14"/>
      <c r="G17" s="15"/>
      <c r="H17" s="15"/>
      <c r="I17" s="16"/>
      <c r="J17" s="16"/>
      <c r="K17" s="16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2:257" ht="15" customHeight="1">
      <c r="B18" s="14" t="s">
        <v>10</v>
      </c>
      <c r="C18" s="14"/>
      <c r="D18" s="14"/>
      <c r="E18" s="15"/>
      <c r="F18" s="14"/>
      <c r="G18" s="16"/>
      <c r="H18" s="16"/>
      <c r="I18" s="16"/>
      <c r="J18" s="16"/>
      <c r="K18" s="16"/>
    </row>
  </sheetData>
  <mergeCells count="3">
    <mergeCell ref="B5:B6"/>
    <mergeCell ref="AL5:AP7"/>
    <mergeCell ref="AL8:AP14"/>
  </mergeCells>
  <printOptions horizontalCentered="1" gridLines="1"/>
  <pageMargins left="0" right="0" top="1" bottom="1" header="0.5" footer="0.5"/>
  <pageSetup paperSize="5" scale="90" orientation="landscape" horizontalDpi="4294967292" verticalDpi="180" r:id="rId1"/>
  <headerFooter alignWithMargins="0">
    <oddHeader>&amp;L&amp;"Times New Roman CE,Bold"&amp;14MONTSERRAT</oddHeader>
    <oddFooter>&amp;L&amp;"Clarendon Condensed,Italic"&amp;9Prepared by: Statistics Department, Development Unit &amp;"Clarendon Condensed,Bold"Montserrat&amp;C&amp;"Clarendon Condensed,Italic"&amp;8Population Estimates&amp;R&amp;"Clarendon Condensed,Bold Italic"&amp;9&amp;U&amp;D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Census1881 - 2011</vt:lpstr>
      <vt:lpstr>'Census1881 - 2011'!Print_Titles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Alarice C Fenton</dc:creator>
  <cp:lastModifiedBy>Jasmine Jno Baptiste</cp:lastModifiedBy>
  <dcterms:created xsi:type="dcterms:W3CDTF">2019-01-29T15:38:27Z</dcterms:created>
  <dcterms:modified xsi:type="dcterms:W3CDTF">2019-11-21T14:41:14Z</dcterms:modified>
</cp:coreProperties>
</file>